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nzalez\Desktop\nuevos cambios amf 2023\"/>
    </mc:Choice>
  </mc:AlternateContent>
  <bookViews>
    <workbookView xWindow="930" yWindow="0" windowWidth="27375" windowHeight="10845"/>
  </bookViews>
  <sheets>
    <sheet name="312-08 " sheetId="3" r:id="rId1"/>
  </sheets>
  <definedNames>
    <definedName name="_Regression_Int" localSheetId="0" hidden="1">1</definedName>
    <definedName name="_xlnm.Print_Area" localSheetId="0">'312-08 '!$A$1:$I$49</definedName>
    <definedName name="Imprimir_área_IM" localSheetId="0">'312-08 '!$A$1:$I$47</definedName>
  </definedNames>
  <calcPr calcId="152511"/>
</workbook>
</file>

<file path=xl/calcChain.xml><?xml version="1.0" encoding="utf-8"?>
<calcChain xmlns="http://schemas.openxmlformats.org/spreadsheetml/2006/main">
  <c r="F10" i="3" l="1"/>
  <c r="F9" i="3"/>
  <c r="I10" i="3"/>
  <c r="I9" i="3"/>
  <c r="I8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13" i="3"/>
  <c r="G12" i="3"/>
  <c r="F8" i="3" l="1"/>
  <c r="G10" i="3" l="1"/>
  <c r="G9" i="3"/>
  <c r="D10" i="3"/>
  <c r="D9" i="3"/>
  <c r="E13" i="3"/>
  <c r="E12" i="3"/>
  <c r="H13" i="3" l="1"/>
  <c r="H12" i="3"/>
  <c r="D38" i="3" l="1"/>
  <c r="D35" i="3"/>
  <c r="D32" i="3"/>
  <c r="D29" i="3"/>
  <c r="D26" i="3"/>
  <c r="D23" i="3"/>
  <c r="D20" i="3"/>
  <c r="D14" i="3"/>
  <c r="G11" i="3"/>
  <c r="H37" i="3"/>
  <c r="D8" i="3" l="1"/>
  <c r="E15" i="3"/>
  <c r="H15" i="3"/>
  <c r="E21" i="3"/>
  <c r="H21" i="3"/>
  <c r="E28" i="3"/>
  <c r="H28" i="3"/>
  <c r="E33" i="3"/>
  <c r="H33" i="3"/>
  <c r="E37" i="3"/>
  <c r="E40" i="3"/>
  <c r="H40" i="3"/>
  <c r="E43" i="3"/>
  <c r="H43" i="3"/>
  <c r="E11" i="3"/>
  <c r="H42" i="3"/>
  <c r="E42" i="3"/>
  <c r="E16" i="3"/>
  <c r="H16" i="3"/>
  <c r="E19" i="3"/>
  <c r="H19" i="3"/>
  <c r="H24" i="3"/>
  <c r="E24" i="3"/>
  <c r="E27" i="3"/>
  <c r="H27" i="3"/>
  <c r="E31" i="3"/>
  <c r="H31" i="3"/>
  <c r="H36" i="3"/>
  <c r="E36" i="3"/>
  <c r="E18" i="3"/>
  <c r="H18" i="3"/>
  <c r="E22" i="3"/>
  <c r="H22" i="3"/>
  <c r="E25" i="3"/>
  <c r="H25" i="3"/>
  <c r="E30" i="3"/>
  <c r="H30" i="3"/>
  <c r="E34" i="3"/>
  <c r="H34" i="3"/>
  <c r="G8" i="3"/>
  <c r="H11" i="3"/>
  <c r="E39" i="3"/>
  <c r="H39" i="3"/>
  <c r="H41" i="3"/>
  <c r="H38" i="3"/>
  <c r="E35" i="3"/>
  <c r="E32" i="3"/>
  <c r="E29" i="3"/>
  <c r="H26" i="3"/>
  <c r="H23" i="3"/>
  <c r="H20" i="3"/>
  <c r="H17" i="3"/>
  <c r="E41" i="3" l="1"/>
  <c r="H35" i="3"/>
  <c r="E26" i="3"/>
  <c r="E20" i="3"/>
  <c r="E38" i="3"/>
  <c r="E23" i="3"/>
  <c r="H29" i="3"/>
  <c r="E17" i="3"/>
  <c r="H9" i="3"/>
  <c r="E9" i="3"/>
  <c r="H32" i="3"/>
  <c r="H10" i="3"/>
  <c r="E10" i="3"/>
  <c r="H14" i="3"/>
  <c r="H8" i="3"/>
  <c r="E14" i="3"/>
  <c r="E8" i="3" l="1"/>
</calcChain>
</file>

<file path=xl/sharedStrings.xml><?xml version="1.0" encoding="utf-8"?>
<sst xmlns="http://schemas.openxmlformats.org/spreadsheetml/2006/main" count="82" uniqueCount="32">
  <si>
    <t>Método de siembra utilizado</t>
  </si>
  <si>
    <t>A chuzo (2)</t>
  </si>
  <si>
    <t>Superficie sembrada</t>
  </si>
  <si>
    <t>A máquina (1)</t>
  </si>
  <si>
    <t>Total</t>
  </si>
  <si>
    <t>Arroz</t>
  </si>
  <si>
    <t>(1)   Incluye siembras a voleo mecanizado.</t>
  </si>
  <si>
    <t xml:space="preserve">(2)   Incluye siembras en fangueo y voleo manual.  </t>
  </si>
  <si>
    <t>-      Cantidad nula o cero.</t>
  </si>
  <si>
    <t>Provincia, comarca indígena y tipo 
de finca</t>
  </si>
  <si>
    <t>Por-
centa-
je</t>
  </si>
  <si>
    <t>NOTA: Las fincas grandes incluyen los productores grandes, empresas y organizaciones comunales.</t>
  </si>
  <si>
    <t>Cuadro 8.  SUPERFICIE SEMBRADA Y COSECHA DE ARROZ EN LA REPÚBLICA, POR MÉTODO DE SIEMBRA UTILIZADO, SEGÚN PROVINCIA, COMARCA INDÍGENA Y TIPO DE FINCA:  AÑO AGRÍCOLA 2022/23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</si>
  <si>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</si>
  <si>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</si>
  <si>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</si>
  <si>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</si>
  <si>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</si>
  <si>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</si>
  <si>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</si>
  <si>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</si>
  <si>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</si>
  <si>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</si>
  <si>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</si>
  <si>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</si>
  <si>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</si>
  <si>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</si>
  <si>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-</t>
  </si>
  <si>
    <t>Superficie   sembrada    (Hectáreas)</t>
  </si>
  <si>
    <t>Cosecha (Quintales en cáscara)</t>
  </si>
  <si>
    <t>Cantidad  (Hectáreas)</t>
  </si>
  <si>
    <t>0.0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</si>
</sst>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name val="Courier"/>
      <family val="3"/>
    </font>
    <font>
      <sz val="10"/>
      <name val="Courie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2" xfId="0" applyFont="1" applyFill="1" applyBorder="1" applyProtection="1"/>
    <xf numFmtId="0" fontId="1" fillId="0" borderId="4" xfId="0" applyFont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6" fillId="0" borderId="0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Continuous" vertical="center" wrapText="1"/>
    </xf>
    <xf numFmtId="0" fontId="3" fillId="2" borderId="3" xfId="0" applyFont="1" applyFill="1" applyBorder="1" applyAlignment="1" applyProtection="1">
      <alignment horizontal="centerContinuous" vertical="center" wrapText="1"/>
    </xf>
    <xf numFmtId="0" fontId="5" fillId="2" borderId="3" xfId="0" applyFont="1" applyFill="1" applyBorder="1" applyAlignment="1" applyProtection="1">
      <alignment horizontal="centerContinuous" vertical="center" wrapText="1"/>
    </xf>
    <xf numFmtId="0" fontId="3" fillId="2" borderId="3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right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3" fillId="3" borderId="0" xfId="0" applyFont="1" applyFill="1" applyAlignment="1" applyProtection="1">
      <alignment horizontal="centerContinuous" vertical="center" wrapText="1"/>
    </xf>
    <xf numFmtId="0" fontId="2" fillId="3" borderId="2" xfId="0" applyFont="1" applyFill="1" applyBorder="1" applyProtection="1"/>
    <xf numFmtId="0" fontId="1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1" fillId="3" borderId="0" xfId="0" applyFont="1" applyFill="1" applyProtection="1"/>
    <xf numFmtId="0" fontId="2" fillId="3" borderId="2" xfId="0" applyFont="1" applyFill="1" applyBorder="1" applyAlignment="1" applyProtection="1">
      <alignment horizontal="right"/>
    </xf>
    <xf numFmtId="0" fontId="1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right" vertical="center"/>
    </xf>
    <xf numFmtId="0" fontId="1" fillId="3" borderId="0" xfId="0" applyFont="1" applyFill="1" applyAlignment="1" applyProtection="1">
      <alignment horizontal="right"/>
    </xf>
    <xf numFmtId="0" fontId="3" fillId="2" borderId="5" xfId="0" applyFont="1" applyFill="1" applyBorder="1" applyAlignment="1" applyProtection="1">
      <alignment horizontal="centerContinuous" vertical="center" wrapText="1"/>
    </xf>
    <xf numFmtId="0" fontId="5" fillId="2" borderId="5" xfId="0" applyFont="1" applyFill="1" applyBorder="1" applyAlignment="1" applyProtection="1">
      <alignment horizontal="centerContinuous" vertical="center" wrapText="1"/>
    </xf>
    <xf numFmtId="0" fontId="4" fillId="2" borderId="3" xfId="0" applyFont="1" applyFill="1" applyBorder="1" applyAlignment="1" applyProtection="1">
      <alignment horizontal="centerContinuous" vertical="center" wrapText="1"/>
    </xf>
    <xf numFmtId="3" fontId="3" fillId="0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  <protection locked="0"/>
    </xf>
    <xf numFmtId="3" fontId="4" fillId="3" borderId="1" xfId="0" applyNumberFormat="1" applyFont="1" applyFill="1" applyBorder="1" applyAlignment="1" applyProtection="1">
      <alignment horizontal="right" vertical="center"/>
    </xf>
    <xf numFmtId="164" fontId="4" fillId="3" borderId="1" xfId="0" applyNumberFormat="1" applyFont="1" applyFill="1" applyBorder="1" applyAlignment="1" applyProtection="1">
      <alignment horizontal="right" vertical="center"/>
    </xf>
    <xf numFmtId="3" fontId="1" fillId="3" borderId="1" xfId="0" applyNumberFormat="1" applyFont="1" applyFill="1" applyBorder="1" applyAlignment="1" applyProtection="1">
      <alignment horizontal="right" vertical="center"/>
    </xf>
    <xf numFmtId="164" fontId="1" fillId="3" borderId="1" xfId="0" applyNumberFormat="1" applyFont="1" applyFill="1" applyBorder="1" applyAlignment="1" applyProtection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164" fontId="2" fillId="3" borderId="1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3E0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R50"/>
  <sheetViews>
    <sheetView showGridLines="0" tabSelected="1" zoomScale="80" zoomScaleNormal="80" workbookViewId="0">
      <selection activeCell="J8" sqref="J8:J10"/>
    </sheetView>
  </sheetViews>
  <sheetFormatPr baseColWidth="10" defaultColWidth="9.77734375" defaultRowHeight="15" customHeight="1" x14ac:dyDescent="0.2"/>
  <cols>
    <col min="1" max="1" width="16.6640625" style="9" customWidth="1"/>
    <col min="2" max="3" width="9.5546875" style="9" customWidth="1"/>
    <col min="4" max="4" width="9.5546875" style="26" customWidth="1"/>
    <col min="5" max="5" width="6.6640625" style="9" customWidth="1"/>
    <col min="6" max="7" width="9.5546875" style="26" customWidth="1"/>
    <col min="8" max="8" width="6.6640625" style="9" customWidth="1"/>
    <col min="9" max="9" width="9.5546875" style="30" customWidth="1"/>
    <col min="10" max="10" width="9.77734375" style="13" customWidth="1"/>
    <col min="11" max="16384" width="9.77734375" style="9"/>
  </cols>
  <sheetData>
    <row r="1" spans="1:18" ht="63.75" customHeight="1" x14ac:dyDescent="0.2">
      <c r="A1" s="15" t="s">
        <v>12</v>
      </c>
      <c r="B1" s="15"/>
      <c r="C1" s="15"/>
      <c r="D1" s="22"/>
      <c r="E1" s="15"/>
      <c r="F1" s="22"/>
      <c r="G1" s="22"/>
      <c r="H1" s="15"/>
      <c r="I1" s="22"/>
      <c r="J1" s="8"/>
    </row>
    <row r="2" spans="1:18" ht="19.5" customHeight="1" x14ac:dyDescent="0.2">
      <c r="A2" s="47" t="s">
        <v>9</v>
      </c>
      <c r="B2" s="16" t="s">
        <v>5</v>
      </c>
      <c r="C2" s="16"/>
      <c r="D2" s="16"/>
      <c r="E2" s="16"/>
      <c r="F2" s="16"/>
      <c r="G2" s="16"/>
      <c r="H2" s="16"/>
      <c r="I2" s="31"/>
      <c r="J2" s="8"/>
    </row>
    <row r="3" spans="1:18" ht="19.5" customHeight="1" x14ac:dyDescent="0.2">
      <c r="A3" s="48"/>
      <c r="B3" s="50" t="s">
        <v>4</v>
      </c>
      <c r="C3" s="51"/>
      <c r="D3" s="16" t="s">
        <v>0</v>
      </c>
      <c r="E3" s="17"/>
      <c r="F3" s="17"/>
      <c r="G3" s="17"/>
      <c r="H3" s="17"/>
      <c r="I3" s="32"/>
      <c r="J3" s="10"/>
    </row>
    <row r="4" spans="1:18" ht="19.5" customHeight="1" x14ac:dyDescent="0.2">
      <c r="A4" s="48"/>
      <c r="B4" s="51"/>
      <c r="C4" s="51"/>
      <c r="D4" s="33" t="s">
        <v>3</v>
      </c>
      <c r="E4" s="17"/>
      <c r="F4" s="17"/>
      <c r="G4" s="33" t="s">
        <v>1</v>
      </c>
      <c r="H4" s="17"/>
      <c r="I4" s="32"/>
      <c r="J4" s="10"/>
    </row>
    <row r="5" spans="1:18" ht="19.5" customHeight="1" x14ac:dyDescent="0.2">
      <c r="A5" s="48"/>
      <c r="B5" s="50" t="s">
        <v>28</v>
      </c>
      <c r="C5" s="50" t="s">
        <v>29</v>
      </c>
      <c r="D5" s="18" t="s">
        <v>2</v>
      </c>
      <c r="E5" s="18"/>
      <c r="F5" s="50" t="s">
        <v>29</v>
      </c>
      <c r="G5" s="18" t="s">
        <v>2</v>
      </c>
      <c r="H5" s="18"/>
      <c r="I5" s="52" t="s">
        <v>29</v>
      </c>
      <c r="J5" s="8"/>
    </row>
    <row r="6" spans="1:18" ht="60.2" customHeight="1" x14ac:dyDescent="0.2">
      <c r="A6" s="49"/>
      <c r="B6" s="51"/>
      <c r="C6" s="51"/>
      <c r="D6" s="19" t="s">
        <v>30</v>
      </c>
      <c r="E6" s="19" t="s">
        <v>10</v>
      </c>
      <c r="F6" s="51"/>
      <c r="G6" s="19" t="s">
        <v>30</v>
      </c>
      <c r="H6" s="19" t="s">
        <v>10</v>
      </c>
      <c r="I6" s="53"/>
      <c r="J6" s="10"/>
    </row>
    <row r="7" spans="1:18" ht="3" customHeight="1" x14ac:dyDescent="0.2">
      <c r="A7" s="44"/>
      <c r="B7" s="45"/>
      <c r="C7" s="45"/>
      <c r="D7" s="46"/>
      <c r="E7" s="46"/>
      <c r="F7" s="45"/>
      <c r="G7" s="46"/>
      <c r="H7" s="46"/>
      <c r="I7" s="45"/>
      <c r="J7" s="10"/>
    </row>
    <row r="8" spans="1:18" ht="21.75" customHeight="1" x14ac:dyDescent="0.2">
      <c r="A8" s="14" t="s">
        <v>13</v>
      </c>
      <c r="B8" s="36">
        <v>101369.74</v>
      </c>
      <c r="C8" s="36">
        <v>8722700</v>
      </c>
      <c r="D8" s="36">
        <f>D11+D14+D17+D20+D23+D26+D29+D32+D35+D38+D41</f>
        <v>69199.75</v>
      </c>
      <c r="E8" s="37">
        <f>(D8/B8)*100</f>
        <v>68.264701083380501</v>
      </c>
      <c r="F8" s="36">
        <f t="shared" ref="F8" si="0">F11+F14+F17+F20+F23+F26+F29+F32+F35+F38+F41</f>
        <v>8022200</v>
      </c>
      <c r="G8" s="36">
        <f t="shared" ref="G8:I10" si="1">G11+G14+G17+G20+G23+G26+G29+G32+G35+G38+G41</f>
        <v>32169.989999999998</v>
      </c>
      <c r="H8" s="37">
        <f>(G8/B8)*100</f>
        <v>31.735298916619492</v>
      </c>
      <c r="I8" s="36">
        <f t="shared" ref="I8" si="2">I11+I14+I17+I20+I23+I26+I29+I32+I35+I38+I41</f>
        <v>700500</v>
      </c>
      <c r="J8" s="11"/>
      <c r="Q8" s="54"/>
      <c r="R8" s="54"/>
    </row>
    <row r="9" spans="1:18" ht="16.7" customHeight="1" x14ac:dyDescent="0.2">
      <c r="A9" s="2" t="s">
        <v>14</v>
      </c>
      <c r="B9" s="38">
        <v>32610</v>
      </c>
      <c r="C9" s="38">
        <v>1052200</v>
      </c>
      <c r="D9" s="38">
        <f t="shared" ref="D9:D10" si="3">D12+D15+D18+D21+D24+D27+D30+D33+D36+D39+D42</f>
        <v>5769.75</v>
      </c>
      <c r="E9" s="39">
        <f t="shared" ref="E9:E10" si="4">(D9/B9)*100</f>
        <v>17.693192272309108</v>
      </c>
      <c r="F9" s="38">
        <f t="shared" ref="F9" si="5">F12+F15+F18+F21+F24+F27+F30+F33+F36+F39+F42</f>
        <v>473600</v>
      </c>
      <c r="G9" s="38">
        <f t="shared" si="1"/>
        <v>26840.25</v>
      </c>
      <c r="H9" s="39">
        <f t="shared" ref="H9:H13" si="6">(G9/B9)*100</f>
        <v>82.306807727690895</v>
      </c>
      <c r="I9" s="38">
        <f t="shared" ref="I9" si="7">I12+I15+I18+I21+I24+I27+I30+I33+I36+I39+I42</f>
        <v>578600</v>
      </c>
      <c r="J9" s="11"/>
      <c r="Q9" s="54"/>
      <c r="R9" s="54"/>
    </row>
    <row r="10" spans="1:18" ht="16.7" customHeight="1" x14ac:dyDescent="0.2">
      <c r="A10" s="2" t="s">
        <v>15</v>
      </c>
      <c r="B10" s="38">
        <v>68759.740000000005</v>
      </c>
      <c r="C10" s="38">
        <v>7670500</v>
      </c>
      <c r="D10" s="38">
        <f t="shared" si="3"/>
        <v>63430</v>
      </c>
      <c r="E10" s="39">
        <f t="shared" si="4"/>
        <v>92.248749049952778</v>
      </c>
      <c r="F10" s="38">
        <f t="shared" ref="F10" si="8">F13+F16+F19+F22+F25+F28+F31+F34+F37+F40+F43</f>
        <v>7388100</v>
      </c>
      <c r="G10" s="38">
        <f t="shared" si="1"/>
        <v>5329.74</v>
      </c>
      <c r="H10" s="39">
        <f t="shared" si="6"/>
        <v>7.7512509500472211</v>
      </c>
      <c r="I10" s="38">
        <f t="shared" ref="I10" si="9">I13+I16+I19+I22+I25+I28+I31+I34+I37+I40+I43</f>
        <v>282400</v>
      </c>
      <c r="J10" s="11"/>
      <c r="Q10" s="54"/>
      <c r="R10" s="54"/>
    </row>
    <row r="11" spans="1:18" ht="21.75" customHeight="1" x14ac:dyDescent="0.2">
      <c r="A11" s="4" t="s">
        <v>16</v>
      </c>
      <c r="B11" s="34">
        <v>470</v>
      </c>
      <c r="C11" s="34">
        <v>11100</v>
      </c>
      <c r="D11" s="34" t="s">
        <v>27</v>
      </c>
      <c r="E11" s="40">
        <f t="shared" ref="E11:E43" si="10">(D11/B11)*100</f>
        <v>0</v>
      </c>
      <c r="F11" s="34" t="s">
        <v>27</v>
      </c>
      <c r="G11" s="41">
        <f>G12+G13</f>
        <v>470</v>
      </c>
      <c r="H11" s="40">
        <f>(G11/B11)*100</f>
        <v>100</v>
      </c>
      <c r="I11" s="41">
        <v>11100</v>
      </c>
      <c r="J11" s="11"/>
    </row>
    <row r="12" spans="1:18" ht="16.7" customHeight="1" x14ac:dyDescent="0.2">
      <c r="A12" s="2" t="s">
        <v>14</v>
      </c>
      <c r="B12" s="42">
        <v>440</v>
      </c>
      <c r="C12" s="42">
        <v>10400</v>
      </c>
      <c r="D12" s="35" t="s">
        <v>27</v>
      </c>
      <c r="E12" s="43">
        <f t="shared" si="10"/>
        <v>0</v>
      </c>
      <c r="F12" s="35" t="s">
        <v>27</v>
      </c>
      <c r="G12" s="21">
        <f>B12-D12</f>
        <v>440</v>
      </c>
      <c r="H12" s="43">
        <f t="shared" si="6"/>
        <v>100</v>
      </c>
      <c r="I12" s="21">
        <v>10400</v>
      </c>
      <c r="J12" s="11"/>
    </row>
    <row r="13" spans="1:18" ht="16.7" customHeight="1" x14ac:dyDescent="0.2">
      <c r="A13" s="2" t="s">
        <v>15</v>
      </c>
      <c r="B13" s="42">
        <v>30</v>
      </c>
      <c r="C13" s="42">
        <v>700</v>
      </c>
      <c r="D13" s="35" t="s">
        <v>27</v>
      </c>
      <c r="E13" s="43">
        <f t="shared" si="10"/>
        <v>0</v>
      </c>
      <c r="F13" s="35" t="s">
        <v>27</v>
      </c>
      <c r="G13" s="21">
        <f>B13-D13</f>
        <v>30</v>
      </c>
      <c r="H13" s="43">
        <f t="shared" si="6"/>
        <v>100</v>
      </c>
      <c r="I13" s="21">
        <v>700</v>
      </c>
      <c r="J13" s="20"/>
    </row>
    <row r="14" spans="1:18" ht="21.75" customHeight="1" x14ac:dyDescent="0.2">
      <c r="A14" s="4" t="s">
        <v>17</v>
      </c>
      <c r="B14" s="34">
        <v>15740</v>
      </c>
      <c r="C14" s="34">
        <v>1343000</v>
      </c>
      <c r="D14" s="41">
        <f>D15+D16</f>
        <v>10839.75</v>
      </c>
      <c r="E14" s="40">
        <f t="shared" si="10"/>
        <v>68.867534942820839</v>
      </c>
      <c r="F14" s="41">
        <v>1206700</v>
      </c>
      <c r="G14" s="21">
        <f t="shared" ref="G14:G43" si="11">B14-D14</f>
        <v>4900.25</v>
      </c>
      <c r="H14" s="40">
        <f>(G14/B14)*100</f>
        <v>31.132465057179161</v>
      </c>
      <c r="I14" s="41">
        <v>136300</v>
      </c>
      <c r="J14" s="20"/>
    </row>
    <row r="15" spans="1:18" ht="16.7" customHeight="1" x14ac:dyDescent="0.2">
      <c r="A15" s="2" t="s">
        <v>14</v>
      </c>
      <c r="B15" s="42">
        <v>5900</v>
      </c>
      <c r="C15" s="42">
        <v>127600</v>
      </c>
      <c r="D15" s="21">
        <v>689.75</v>
      </c>
      <c r="E15" s="43">
        <f t="shared" si="10"/>
        <v>11.690677966101696</v>
      </c>
      <c r="F15" s="21">
        <v>51400</v>
      </c>
      <c r="G15" s="21">
        <f t="shared" si="11"/>
        <v>5210.25</v>
      </c>
      <c r="H15" s="43">
        <f t="shared" ref="H15:H25" si="12">(G15/B15)*100</f>
        <v>88.309322033898312</v>
      </c>
      <c r="I15" s="21">
        <v>76200</v>
      </c>
      <c r="J15" s="20"/>
    </row>
    <row r="16" spans="1:18" ht="16.7" customHeight="1" x14ac:dyDescent="0.2">
      <c r="A16" s="2" t="s">
        <v>15</v>
      </c>
      <c r="B16" s="42">
        <v>9840</v>
      </c>
      <c r="C16" s="42">
        <v>1215400</v>
      </c>
      <c r="D16" s="21">
        <v>10150</v>
      </c>
      <c r="E16" s="43">
        <f t="shared" si="10"/>
        <v>103.15040650406505</v>
      </c>
      <c r="F16" s="21">
        <v>1155300</v>
      </c>
      <c r="G16" s="21">
        <f t="shared" si="11"/>
        <v>-310</v>
      </c>
      <c r="H16" s="43">
        <f t="shared" si="12"/>
        <v>-3.1504065040650406</v>
      </c>
      <c r="I16" s="21">
        <v>60100</v>
      </c>
      <c r="J16" s="20"/>
    </row>
    <row r="17" spans="1:10" ht="21.75" customHeight="1" x14ac:dyDescent="0.2">
      <c r="A17" s="4" t="s">
        <v>18</v>
      </c>
      <c r="B17" s="34">
        <v>810</v>
      </c>
      <c r="C17" s="34">
        <v>12900</v>
      </c>
      <c r="D17" s="34" t="s">
        <v>27</v>
      </c>
      <c r="E17" s="40">
        <f t="shared" si="10"/>
        <v>0</v>
      </c>
      <c r="F17" s="34" t="s">
        <v>27</v>
      </c>
      <c r="G17" s="21">
        <f t="shared" si="11"/>
        <v>810</v>
      </c>
      <c r="H17" s="40">
        <f>(G17/B17)*100</f>
        <v>100</v>
      </c>
      <c r="I17" s="41">
        <v>12900</v>
      </c>
      <c r="J17" s="20"/>
    </row>
    <row r="18" spans="1:10" ht="16.7" customHeight="1" x14ac:dyDescent="0.2">
      <c r="A18" s="2" t="s">
        <v>14</v>
      </c>
      <c r="B18" s="42">
        <v>640</v>
      </c>
      <c r="C18" s="42">
        <v>9200</v>
      </c>
      <c r="D18" s="35" t="s">
        <v>27</v>
      </c>
      <c r="E18" s="43">
        <f t="shared" si="10"/>
        <v>0</v>
      </c>
      <c r="F18" s="35" t="s">
        <v>27</v>
      </c>
      <c r="G18" s="21">
        <f t="shared" si="11"/>
        <v>640</v>
      </c>
      <c r="H18" s="43">
        <f t="shared" si="12"/>
        <v>100</v>
      </c>
      <c r="I18" s="21">
        <v>9200</v>
      </c>
      <c r="J18" s="20"/>
    </row>
    <row r="19" spans="1:10" ht="16.7" customHeight="1" x14ac:dyDescent="0.2">
      <c r="A19" s="2" t="s">
        <v>15</v>
      </c>
      <c r="B19" s="42">
        <v>170</v>
      </c>
      <c r="C19" s="42">
        <v>3700</v>
      </c>
      <c r="D19" s="35" t="s">
        <v>27</v>
      </c>
      <c r="E19" s="43">
        <f t="shared" si="10"/>
        <v>0</v>
      </c>
      <c r="F19" s="35" t="s">
        <v>27</v>
      </c>
      <c r="G19" s="21">
        <f t="shared" si="11"/>
        <v>170</v>
      </c>
      <c r="H19" s="43">
        <f t="shared" si="12"/>
        <v>100</v>
      </c>
      <c r="I19" s="21">
        <v>3700</v>
      </c>
      <c r="J19" s="20"/>
    </row>
    <row r="20" spans="1:10" ht="21.75" customHeight="1" x14ac:dyDescent="0.2">
      <c r="A20" s="4" t="s">
        <v>19</v>
      </c>
      <c r="B20" s="34">
        <v>24210</v>
      </c>
      <c r="C20" s="34">
        <v>2520900</v>
      </c>
      <c r="D20" s="41">
        <f>D21+D22</f>
        <v>22460</v>
      </c>
      <c r="E20" s="40">
        <f t="shared" si="10"/>
        <v>92.77158199091285</v>
      </c>
      <c r="F20" s="41">
        <v>2500100</v>
      </c>
      <c r="G20" s="21">
        <f t="shared" si="11"/>
        <v>1750</v>
      </c>
      <c r="H20" s="40">
        <f>(G20/B20)*100</f>
        <v>7.2284180090871537</v>
      </c>
      <c r="I20" s="41">
        <v>20800</v>
      </c>
      <c r="J20" s="20"/>
    </row>
    <row r="21" spans="1:10" ht="16.7" customHeight="1" x14ac:dyDescent="0.2">
      <c r="A21" s="2" t="s">
        <v>14</v>
      </c>
      <c r="B21" s="42">
        <v>5500</v>
      </c>
      <c r="C21" s="42">
        <v>387800</v>
      </c>
      <c r="D21" s="21">
        <v>3960</v>
      </c>
      <c r="E21" s="43">
        <f t="shared" si="10"/>
        <v>72</v>
      </c>
      <c r="F21" s="21">
        <v>374700</v>
      </c>
      <c r="G21" s="21">
        <f t="shared" si="11"/>
        <v>1540</v>
      </c>
      <c r="H21" s="43">
        <f t="shared" si="12"/>
        <v>28.000000000000004</v>
      </c>
      <c r="I21" s="21">
        <v>13100</v>
      </c>
      <c r="J21" s="20"/>
    </row>
    <row r="22" spans="1:10" ht="16.7" customHeight="1" x14ac:dyDescent="0.2">
      <c r="A22" s="2" t="s">
        <v>15</v>
      </c>
      <c r="B22" s="42">
        <v>18710</v>
      </c>
      <c r="C22" s="42">
        <v>2133100</v>
      </c>
      <c r="D22" s="21">
        <v>18500</v>
      </c>
      <c r="E22" s="43">
        <f t="shared" si="10"/>
        <v>98.877605558524849</v>
      </c>
      <c r="F22" s="21">
        <v>2128900</v>
      </c>
      <c r="G22" s="21">
        <f t="shared" si="11"/>
        <v>210</v>
      </c>
      <c r="H22" s="43">
        <f t="shared" si="12"/>
        <v>1.122394441475147</v>
      </c>
      <c r="I22" s="21">
        <v>4200</v>
      </c>
      <c r="J22" s="20"/>
    </row>
    <row r="23" spans="1:10" ht="21.75" customHeight="1" x14ac:dyDescent="0.2">
      <c r="A23" s="4" t="s">
        <v>20</v>
      </c>
      <c r="B23" s="34">
        <v>8550</v>
      </c>
      <c r="C23" s="34">
        <v>641300</v>
      </c>
      <c r="D23" s="41">
        <f>D24+D25</f>
        <v>4760</v>
      </c>
      <c r="E23" s="40">
        <f t="shared" si="10"/>
        <v>55.672514619883039</v>
      </c>
      <c r="F23" s="41">
        <v>543000</v>
      </c>
      <c r="G23" s="21">
        <f t="shared" si="11"/>
        <v>3790</v>
      </c>
      <c r="H23" s="40">
        <f>(G23/B23)*100</f>
        <v>44.327485380116961</v>
      </c>
      <c r="I23" s="41">
        <v>98300</v>
      </c>
      <c r="J23" s="20"/>
    </row>
    <row r="24" spans="1:10" ht="16.7" customHeight="1" x14ac:dyDescent="0.2">
      <c r="A24" s="2" t="s">
        <v>14</v>
      </c>
      <c r="B24" s="42">
        <v>3890</v>
      </c>
      <c r="C24" s="42">
        <v>167400</v>
      </c>
      <c r="D24" s="21">
        <v>900</v>
      </c>
      <c r="E24" s="43">
        <f t="shared" si="10"/>
        <v>23.136246786632391</v>
      </c>
      <c r="F24" s="21" t="s">
        <v>27</v>
      </c>
      <c r="G24" s="21">
        <f t="shared" si="11"/>
        <v>2990</v>
      </c>
      <c r="H24" s="43">
        <f t="shared" si="12"/>
        <v>76.863753213367616</v>
      </c>
      <c r="I24" s="21">
        <v>167400</v>
      </c>
      <c r="J24" s="20"/>
    </row>
    <row r="25" spans="1:10" ht="16.7" customHeight="1" x14ac:dyDescent="0.2">
      <c r="A25" s="2" t="s">
        <v>15</v>
      </c>
      <c r="B25" s="42">
        <v>4660</v>
      </c>
      <c r="C25" s="42">
        <v>473900</v>
      </c>
      <c r="D25" s="21">
        <v>3860</v>
      </c>
      <c r="E25" s="43">
        <f t="shared" si="10"/>
        <v>82.832618025751074</v>
      </c>
      <c r="F25" s="21">
        <v>454000</v>
      </c>
      <c r="G25" s="21">
        <f t="shared" si="11"/>
        <v>800</v>
      </c>
      <c r="H25" s="43">
        <f t="shared" si="12"/>
        <v>17.167381974248926</v>
      </c>
      <c r="I25" s="21">
        <v>19900</v>
      </c>
      <c r="J25" s="20"/>
    </row>
    <row r="26" spans="1:10" ht="21.75" customHeight="1" x14ac:dyDescent="0.2">
      <c r="A26" s="4" t="s">
        <v>21</v>
      </c>
      <c r="B26" s="34">
        <v>2870</v>
      </c>
      <c r="C26" s="34">
        <v>259600</v>
      </c>
      <c r="D26" s="41">
        <f>D27+D28</f>
        <v>5140</v>
      </c>
      <c r="E26" s="40">
        <f t="shared" si="10"/>
        <v>179.09407665505225</v>
      </c>
      <c r="F26" s="41">
        <v>233700</v>
      </c>
      <c r="G26" s="21">
        <f t="shared" si="11"/>
        <v>-2270</v>
      </c>
      <c r="H26" s="40">
        <f>(G26/B26)*100</f>
        <v>-79.094076655052277</v>
      </c>
      <c r="I26" s="41">
        <v>25900</v>
      </c>
      <c r="J26" s="11"/>
    </row>
    <row r="27" spans="1:10" ht="16.7" customHeight="1" x14ac:dyDescent="0.2">
      <c r="A27" s="2" t="s">
        <v>14</v>
      </c>
      <c r="B27" s="42">
        <v>560</v>
      </c>
      <c r="C27" s="42">
        <v>17200</v>
      </c>
      <c r="D27" s="21">
        <v>210</v>
      </c>
      <c r="E27" s="43">
        <f t="shared" si="10"/>
        <v>37.5</v>
      </c>
      <c r="F27" s="21">
        <v>3500</v>
      </c>
      <c r="G27" s="21">
        <f t="shared" si="11"/>
        <v>350</v>
      </c>
      <c r="H27" s="43">
        <f t="shared" ref="H27:H43" si="13">(G27/B27)*100</f>
        <v>62.5</v>
      </c>
      <c r="I27" s="21">
        <v>13700</v>
      </c>
      <c r="J27" s="11"/>
    </row>
    <row r="28" spans="1:10" ht="16.7" customHeight="1" x14ac:dyDescent="0.2">
      <c r="A28" s="2" t="s">
        <v>15</v>
      </c>
      <c r="B28" s="42">
        <v>2310</v>
      </c>
      <c r="C28" s="42">
        <v>242400</v>
      </c>
      <c r="D28" s="21">
        <v>4930</v>
      </c>
      <c r="E28" s="43">
        <f t="shared" si="10"/>
        <v>213.41991341991343</v>
      </c>
      <c r="F28" s="21">
        <v>237300</v>
      </c>
      <c r="G28" s="21">
        <f t="shared" si="11"/>
        <v>-2620</v>
      </c>
      <c r="H28" s="43">
        <f t="shared" si="13"/>
        <v>-113.41991341991343</v>
      </c>
      <c r="I28" s="21">
        <v>5100</v>
      </c>
      <c r="J28" s="11"/>
    </row>
    <row r="29" spans="1:10" ht="21.75" customHeight="1" x14ac:dyDescent="0.2">
      <c r="A29" s="4" t="s">
        <v>22</v>
      </c>
      <c r="B29" s="34">
        <v>11060</v>
      </c>
      <c r="C29" s="34">
        <v>1043600</v>
      </c>
      <c r="D29" s="41">
        <f>D30+D31</f>
        <v>7430</v>
      </c>
      <c r="E29" s="40">
        <f t="shared" si="10"/>
        <v>67.179023508137433</v>
      </c>
      <c r="F29" s="41">
        <v>1008100</v>
      </c>
      <c r="G29" s="21">
        <f t="shared" si="11"/>
        <v>3630</v>
      </c>
      <c r="H29" s="40">
        <f>(G29/B29)*100</f>
        <v>32.820976491862567</v>
      </c>
      <c r="I29" s="41">
        <v>35500</v>
      </c>
      <c r="J29" s="11"/>
    </row>
    <row r="30" spans="1:10" ht="16.7" customHeight="1" x14ac:dyDescent="0.2">
      <c r="A30" s="2" t="s">
        <v>14</v>
      </c>
      <c r="B30" s="42">
        <v>2420</v>
      </c>
      <c r="C30" s="42">
        <v>97600</v>
      </c>
      <c r="D30" s="21">
        <v>10</v>
      </c>
      <c r="E30" s="43">
        <f t="shared" si="10"/>
        <v>0.41322314049586778</v>
      </c>
      <c r="F30" s="21">
        <v>600</v>
      </c>
      <c r="G30" s="21">
        <f t="shared" si="11"/>
        <v>2410</v>
      </c>
      <c r="H30" s="43">
        <f t="shared" si="13"/>
        <v>99.586776859504127</v>
      </c>
      <c r="I30" s="21">
        <v>97000</v>
      </c>
      <c r="J30" s="11"/>
    </row>
    <row r="31" spans="1:10" ht="16.7" customHeight="1" x14ac:dyDescent="0.2">
      <c r="A31" s="2" t="s">
        <v>15</v>
      </c>
      <c r="B31" s="42">
        <v>8640</v>
      </c>
      <c r="C31" s="42">
        <v>946000</v>
      </c>
      <c r="D31" s="21">
        <v>7420</v>
      </c>
      <c r="E31" s="43">
        <f t="shared" si="10"/>
        <v>85.879629629629633</v>
      </c>
      <c r="F31" s="21">
        <v>945000</v>
      </c>
      <c r="G31" s="21">
        <f t="shared" si="11"/>
        <v>1220</v>
      </c>
      <c r="H31" s="43">
        <f t="shared" si="13"/>
        <v>14.120370370370368</v>
      </c>
      <c r="I31" s="21">
        <v>1000</v>
      </c>
      <c r="J31" s="11"/>
    </row>
    <row r="32" spans="1:10" ht="21.75" customHeight="1" x14ac:dyDescent="0.2">
      <c r="A32" s="4" t="s">
        <v>23</v>
      </c>
      <c r="B32" s="34">
        <v>15230</v>
      </c>
      <c r="C32" s="34">
        <v>1332700</v>
      </c>
      <c r="D32" s="41">
        <f>D33+D34</f>
        <v>8600</v>
      </c>
      <c r="E32" s="40">
        <f t="shared" si="10"/>
        <v>56.467498358502951</v>
      </c>
      <c r="F32" s="41">
        <v>1096000</v>
      </c>
      <c r="G32" s="21">
        <f t="shared" si="11"/>
        <v>6630</v>
      </c>
      <c r="H32" s="40">
        <f>(G32/B32)*100</f>
        <v>43.532501641497049</v>
      </c>
      <c r="I32" s="41">
        <v>236700</v>
      </c>
      <c r="J32" s="11"/>
    </row>
    <row r="33" spans="1:10" ht="16.7" customHeight="1" x14ac:dyDescent="0.2">
      <c r="A33" s="2" t="s">
        <v>14</v>
      </c>
      <c r="B33" s="42">
        <v>3260</v>
      </c>
      <c r="C33" s="42">
        <v>78100</v>
      </c>
      <c r="D33" s="35" t="s">
        <v>27</v>
      </c>
      <c r="E33" s="43">
        <f t="shared" si="10"/>
        <v>0</v>
      </c>
      <c r="F33" s="35">
        <v>43400</v>
      </c>
      <c r="G33" s="21">
        <f t="shared" si="11"/>
        <v>3260</v>
      </c>
      <c r="H33" s="43">
        <f t="shared" si="13"/>
        <v>100</v>
      </c>
      <c r="I33" s="21">
        <v>34700</v>
      </c>
      <c r="J33" s="11"/>
    </row>
    <row r="34" spans="1:10" ht="16.7" customHeight="1" x14ac:dyDescent="0.2">
      <c r="A34" s="2" t="s">
        <v>15</v>
      </c>
      <c r="B34" s="42">
        <v>11970</v>
      </c>
      <c r="C34" s="42">
        <v>1254600</v>
      </c>
      <c r="D34" s="21">
        <v>8600</v>
      </c>
      <c r="E34" s="43">
        <f t="shared" si="10"/>
        <v>71.846282372598154</v>
      </c>
      <c r="F34" s="21">
        <v>1072400</v>
      </c>
      <c r="G34" s="21">
        <f t="shared" si="11"/>
        <v>3370</v>
      </c>
      <c r="H34" s="43">
        <f t="shared" si="13"/>
        <v>28.153717627401836</v>
      </c>
      <c r="I34" s="21">
        <v>182200</v>
      </c>
      <c r="J34" s="11"/>
    </row>
    <row r="35" spans="1:10" ht="21.75" customHeight="1" x14ac:dyDescent="0.2">
      <c r="A35" s="4" t="s">
        <v>24</v>
      </c>
      <c r="B35" s="34">
        <v>1290</v>
      </c>
      <c r="C35" s="34">
        <v>33900</v>
      </c>
      <c r="D35" s="41">
        <f>D36+D37</f>
        <v>100</v>
      </c>
      <c r="E35" s="40">
        <f t="shared" si="10"/>
        <v>7.7519379844961236</v>
      </c>
      <c r="F35" s="41">
        <v>10200</v>
      </c>
      <c r="G35" s="21">
        <f t="shared" si="11"/>
        <v>1190</v>
      </c>
      <c r="H35" s="40">
        <f>(G35/B35)*100</f>
        <v>92.248062015503876</v>
      </c>
      <c r="I35" s="41">
        <v>23700</v>
      </c>
      <c r="J35" s="11"/>
    </row>
    <row r="36" spans="1:10" ht="16.7" customHeight="1" x14ac:dyDescent="0.2">
      <c r="A36" s="2" t="s">
        <v>14</v>
      </c>
      <c r="B36" s="42">
        <v>1190</v>
      </c>
      <c r="C36" s="42">
        <v>20300</v>
      </c>
      <c r="D36" s="35" t="s">
        <v>27</v>
      </c>
      <c r="E36" s="43">
        <f t="shared" si="10"/>
        <v>0</v>
      </c>
      <c r="F36" s="35" t="s">
        <v>27</v>
      </c>
      <c r="G36" s="21">
        <f t="shared" si="11"/>
        <v>1190</v>
      </c>
      <c r="H36" s="43">
        <f t="shared" si="13"/>
        <v>100</v>
      </c>
      <c r="I36" s="21">
        <v>20300</v>
      </c>
      <c r="J36" s="11"/>
    </row>
    <row r="37" spans="1:10" ht="16.7" customHeight="1" x14ac:dyDescent="0.2">
      <c r="A37" s="2" t="s">
        <v>15</v>
      </c>
      <c r="B37" s="42">
        <v>100</v>
      </c>
      <c r="C37" s="42">
        <v>13600</v>
      </c>
      <c r="D37" s="21">
        <v>100</v>
      </c>
      <c r="E37" s="43">
        <f t="shared" si="10"/>
        <v>100</v>
      </c>
      <c r="F37" s="21">
        <v>12900</v>
      </c>
      <c r="G37" s="21">
        <f t="shared" si="11"/>
        <v>0</v>
      </c>
      <c r="H37" s="43">
        <f t="shared" si="13"/>
        <v>0</v>
      </c>
      <c r="I37" s="21">
        <v>700</v>
      </c>
      <c r="J37" s="11"/>
    </row>
    <row r="38" spans="1:10" ht="21.75" customHeight="1" x14ac:dyDescent="0.2">
      <c r="A38" s="4" t="s">
        <v>25</v>
      </c>
      <c r="B38" s="34">
        <v>17990</v>
      </c>
      <c r="C38" s="34">
        <v>1498500</v>
      </c>
      <c r="D38" s="41">
        <f>D39+D40</f>
        <v>9870</v>
      </c>
      <c r="E38" s="40">
        <f t="shared" si="10"/>
        <v>54.863813229571988</v>
      </c>
      <c r="F38" s="41">
        <v>1424400</v>
      </c>
      <c r="G38" s="21">
        <f t="shared" si="11"/>
        <v>8120</v>
      </c>
      <c r="H38" s="40">
        <f>(G38/B38)*100</f>
        <v>45.136186770428019</v>
      </c>
      <c r="I38" s="41">
        <v>74100</v>
      </c>
      <c r="J38" s="11"/>
    </row>
    <row r="39" spans="1:10" ht="16.7" customHeight="1" x14ac:dyDescent="0.2">
      <c r="A39" s="2" t="s">
        <v>14</v>
      </c>
      <c r="B39" s="42">
        <v>5670</v>
      </c>
      <c r="C39" s="42">
        <v>111500</v>
      </c>
      <c r="D39" s="35" t="s">
        <v>27</v>
      </c>
      <c r="E39" s="43">
        <f t="shared" si="10"/>
        <v>0</v>
      </c>
      <c r="F39" s="35" t="s">
        <v>27</v>
      </c>
      <c r="G39" s="21">
        <f t="shared" si="11"/>
        <v>5670</v>
      </c>
      <c r="H39" s="43">
        <f t="shared" si="13"/>
        <v>100</v>
      </c>
      <c r="I39" s="21">
        <v>111500</v>
      </c>
      <c r="J39" s="11"/>
    </row>
    <row r="40" spans="1:10" ht="16.7" customHeight="1" x14ac:dyDescent="0.2">
      <c r="A40" s="2" t="s">
        <v>15</v>
      </c>
      <c r="B40" s="42">
        <v>12320</v>
      </c>
      <c r="C40" s="42">
        <v>1387000</v>
      </c>
      <c r="D40" s="21">
        <v>9870</v>
      </c>
      <c r="E40" s="43">
        <f t="shared" si="10"/>
        <v>80.11363636363636</v>
      </c>
      <c r="F40" s="21">
        <v>1382300</v>
      </c>
      <c r="G40" s="21">
        <f t="shared" si="11"/>
        <v>2450</v>
      </c>
      <c r="H40" s="43">
        <f t="shared" si="13"/>
        <v>19.886363636363637</v>
      </c>
      <c r="I40" s="21">
        <v>4700</v>
      </c>
      <c r="J40" s="11"/>
    </row>
    <row r="41" spans="1:10" ht="21.75" customHeight="1" x14ac:dyDescent="0.2">
      <c r="A41" s="4" t="s">
        <v>26</v>
      </c>
      <c r="B41" s="34">
        <v>3149.74</v>
      </c>
      <c r="C41" s="34">
        <v>25200</v>
      </c>
      <c r="D41" s="34" t="s">
        <v>27</v>
      </c>
      <c r="E41" s="40">
        <f t="shared" si="10"/>
        <v>0</v>
      </c>
      <c r="F41" s="34" t="s">
        <v>27</v>
      </c>
      <c r="G41" s="21">
        <f t="shared" si="11"/>
        <v>3149.74</v>
      </c>
      <c r="H41" s="40">
        <f>(G41/B41)*100</f>
        <v>100</v>
      </c>
      <c r="I41" s="41">
        <v>25200</v>
      </c>
      <c r="J41" s="11"/>
    </row>
    <row r="42" spans="1:10" ht="16.7" customHeight="1" x14ac:dyDescent="0.2">
      <c r="A42" s="2" t="s">
        <v>14</v>
      </c>
      <c r="B42" s="42">
        <v>3140</v>
      </c>
      <c r="C42" s="42">
        <v>25100</v>
      </c>
      <c r="D42" s="35" t="s">
        <v>27</v>
      </c>
      <c r="E42" s="43">
        <f>(D42/B42)*100</f>
        <v>0</v>
      </c>
      <c r="F42" s="35" t="s">
        <v>27</v>
      </c>
      <c r="G42" s="21">
        <f t="shared" si="11"/>
        <v>3140</v>
      </c>
      <c r="H42" s="43">
        <f t="shared" si="13"/>
        <v>100</v>
      </c>
      <c r="I42" s="21">
        <v>25100</v>
      </c>
      <c r="J42" s="11"/>
    </row>
    <row r="43" spans="1:10" ht="16.7" customHeight="1" x14ac:dyDescent="0.2">
      <c r="A43" s="2" t="s">
        <v>15</v>
      </c>
      <c r="B43" s="42">
        <v>9.74</v>
      </c>
      <c r="C43" s="42">
        <v>100</v>
      </c>
      <c r="D43" s="35" t="s">
        <v>27</v>
      </c>
      <c r="E43" s="43">
        <f t="shared" si="10"/>
        <v>0</v>
      </c>
      <c r="F43" s="35" t="s">
        <v>27</v>
      </c>
      <c r="G43" s="21">
        <f t="shared" si="11"/>
        <v>9.74</v>
      </c>
      <c r="H43" s="43">
        <f t="shared" si="13"/>
        <v>100</v>
      </c>
      <c r="I43" s="21">
        <v>100</v>
      </c>
      <c r="J43" s="11"/>
    </row>
    <row r="44" spans="1:10" ht="10.5" customHeight="1" x14ac:dyDescent="0.2">
      <c r="A44" s="1"/>
      <c r="B44" s="1"/>
      <c r="C44" s="1"/>
      <c r="D44" s="23"/>
      <c r="E44" s="1"/>
      <c r="F44" s="23"/>
      <c r="G44" s="23"/>
      <c r="H44" s="1"/>
      <c r="I44" s="27"/>
      <c r="J44" s="11"/>
    </row>
    <row r="45" spans="1:10" s="5" customFormat="1" ht="14.25" customHeight="1" x14ac:dyDescent="0.2">
      <c r="A45" s="5" t="s">
        <v>11</v>
      </c>
      <c r="D45" s="24"/>
      <c r="F45" s="24"/>
      <c r="G45" s="24"/>
      <c r="I45" s="28"/>
      <c r="J45" s="11"/>
    </row>
    <row r="46" spans="1:10" s="5" customFormat="1" ht="14.25" customHeight="1" x14ac:dyDescent="0.2">
      <c r="A46" s="6" t="s">
        <v>6</v>
      </c>
      <c r="B46" s="6"/>
      <c r="C46" s="6"/>
      <c r="D46" s="25"/>
      <c r="E46" s="6"/>
      <c r="F46" s="25"/>
      <c r="G46" s="25"/>
      <c r="H46" s="6"/>
      <c r="I46" s="29"/>
      <c r="J46" s="11"/>
    </row>
    <row r="47" spans="1:10" s="5" customFormat="1" ht="14.25" customHeight="1" x14ac:dyDescent="0.2">
      <c r="A47" s="5" t="s">
        <v>7</v>
      </c>
      <c r="D47" s="24"/>
      <c r="F47" s="24"/>
      <c r="G47" s="24"/>
      <c r="I47" s="28"/>
      <c r="J47" s="11"/>
    </row>
    <row r="48" spans="1:10" s="5" customFormat="1" ht="14.25" customHeight="1" x14ac:dyDescent="0.2">
      <c r="A48" s="7" t="s">
        <v>8</v>
      </c>
      <c r="D48" s="24"/>
      <c r="F48" s="24"/>
      <c r="G48" s="24"/>
      <c r="I48" s="28"/>
      <c r="J48" s="11"/>
    </row>
    <row r="49" spans="1:10" s="5" customFormat="1" ht="12" customHeight="1" x14ac:dyDescent="0.2">
      <c r="A49" s="3" t="s">
        <v>31</v>
      </c>
      <c r="D49" s="24"/>
      <c r="F49" s="24"/>
      <c r="G49" s="24"/>
      <c r="I49" s="28"/>
      <c r="J49" s="11"/>
    </row>
    <row r="50" spans="1:10" s="5" customFormat="1" ht="12" customHeight="1" x14ac:dyDescent="0.2">
      <c r="A50" s="3"/>
      <c r="D50" s="24"/>
      <c r="F50" s="24"/>
      <c r="G50" s="24"/>
      <c r="I50" s="28"/>
      <c r="J50" s="12"/>
    </row>
  </sheetData>
  <sheetProtection selectLockedCells="1"/>
  <mergeCells count="6">
    <mergeCell ref="A2:A6"/>
    <mergeCell ref="B3:C4"/>
    <mergeCell ref="B5:B6"/>
    <mergeCell ref="C5:C6"/>
    <mergeCell ref="I5:I6"/>
    <mergeCell ref="F5:F6"/>
  </mergeCells>
  <phoneticPr fontId="0" type="noConversion"/>
  <printOptions horizontalCentered="1"/>
  <pageMargins left="0.74803149606299213" right="0.74803149606299213" top="0.98425196850393704" bottom="0.98425196850393704" header="0" footer="0"/>
  <pageSetup scale="78" orientation="portrait" horizontalDpi="200" verticalDpi="200" r:id="rId1"/>
  <headerFooter alignWithMargins="0"/>
  <ignoredErrors>
    <ignoredError sqref="E8:E43 H8:H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312-08 </vt:lpstr>
      <vt:lpstr>'312-08 '!Área_de_impresión</vt:lpstr>
      <vt:lpstr>'312-08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NAHIB GONZALEZ</cp:lastModifiedBy>
  <cp:lastPrinted>2024-03-11T19:32:33Z</cp:lastPrinted>
  <dcterms:created xsi:type="dcterms:W3CDTF">1998-04-01T16:55:30Z</dcterms:created>
  <dcterms:modified xsi:type="dcterms:W3CDTF">2024-03-12T18:09:00Z</dcterms:modified>
</cp:coreProperties>
</file>